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definedNames>
    <definedName name="_xlnm._FilterDatabase" localSheetId="0" hidden="1">Sheet1!$A$1:$D$51</definedName>
  </definedNames>
  <calcPr calcId="144525"/>
</workbook>
</file>

<file path=xl/sharedStrings.xml><?xml version="1.0" encoding="utf-8"?>
<sst xmlns="http://schemas.openxmlformats.org/spreadsheetml/2006/main" count="54" uniqueCount="53">
  <si>
    <t>2021年海南省公路管理局东方公路分局招聘编外养护合同工资格审核合格人员名单</t>
  </si>
  <si>
    <t>序号</t>
  </si>
  <si>
    <t>姓名</t>
  </si>
  <si>
    <t>性别</t>
  </si>
  <si>
    <t>身份证号</t>
  </si>
  <si>
    <t>460007********0417</t>
  </si>
  <si>
    <t>441881********7229</t>
  </si>
  <si>
    <t>460022********1529</t>
  </si>
  <si>
    <t>460007********0036</t>
  </si>
  <si>
    <t>460007********0423</t>
  </si>
  <si>
    <t>460007********0431</t>
  </si>
  <si>
    <t>460007********8773</t>
  </si>
  <si>
    <t>460007********6815</t>
  </si>
  <si>
    <t>460007********8770</t>
  </si>
  <si>
    <t>460007********7237</t>
  </si>
  <si>
    <t>460007********041X</t>
  </si>
  <si>
    <t>460007********5379</t>
  </si>
  <si>
    <t>460007********7221</t>
  </si>
  <si>
    <t>460007********0012</t>
  </si>
  <si>
    <t>460033********3873</t>
  </si>
  <si>
    <t>460007********5074</t>
  </si>
  <si>
    <t>460007********0458</t>
  </si>
  <si>
    <t>469007********7613</t>
  </si>
  <si>
    <t>460032********7675</t>
  </si>
  <si>
    <t>460032********7646</t>
  </si>
  <si>
    <t>460007********4662</t>
  </si>
  <si>
    <t>460007********3613</t>
  </si>
  <si>
    <t>460006********5241</t>
  </si>
  <si>
    <t>460102********1515</t>
  </si>
  <si>
    <t>460032********0835</t>
  </si>
  <si>
    <t>460007********8018</t>
  </si>
  <si>
    <t>460007********0418</t>
  </si>
  <si>
    <t>460007********0426</t>
  </si>
  <si>
    <t>460032********6245</t>
  </si>
  <si>
    <t>460102********0310</t>
  </si>
  <si>
    <t>460007********5817</t>
  </si>
  <si>
    <t>460035********0921</t>
  </si>
  <si>
    <t>460030********2126</t>
  </si>
  <si>
    <t>460031********6018</t>
  </si>
  <si>
    <t>460028********606X</t>
  </si>
  <si>
    <t>460007********0434</t>
  </si>
  <si>
    <t>460030********1515</t>
  </si>
  <si>
    <t>460032********7626</t>
  </si>
  <si>
    <t>460007********0018</t>
  </si>
  <si>
    <t>460007********4669</t>
  </si>
  <si>
    <t>460007********4678</t>
  </si>
  <si>
    <t>460028********0015</t>
  </si>
  <si>
    <t>460007********0419</t>
  </si>
  <si>
    <t>460007********8522</t>
  </si>
  <si>
    <t>460007********0032</t>
  </si>
  <si>
    <t>460032********6168</t>
  </si>
  <si>
    <t>460007********081X</t>
  </si>
  <si>
    <t>460007********4967</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</si>
</sst>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3">
    <font>
      <sz val="11"/>
      <color theme="1"/>
      <name val="宋体"/>
      <charset val="134"/>
      <scheme val="minor"/>
    </font>
    <font>
      <b/>
      <sz val="12"/>
      <color theme="1"/>
      <name val="宋体"/>
      <charset val="134"/>
      <scheme val="minor"/>
    </font>
    <font>
      <b/>
      <sz val="11"/>
      <color theme="1"/>
      <name val="宋体"/>
      <charset val="134"/>
      <scheme val="minor"/>
    </font>
    <font>
      <sz val="11"/>
      <color theme="1"/>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3F3F76"/>
      <name val="宋体"/>
      <charset val="0"/>
      <scheme val="minor"/>
    </font>
    <font>
      <u/>
      <sz val="11"/>
      <color rgb="FF0000FF"/>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FA7D00"/>
      <name val="宋体"/>
      <charset val="0"/>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theme="7"/>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3" fillId="0" borderId="0" applyFont="0" applyFill="0" applyBorder="0" applyAlignment="0" applyProtection="0">
      <alignment vertical="center"/>
    </xf>
    <xf numFmtId="0" fontId="4" fillId="3" borderId="0" applyNumberFormat="0" applyBorder="0" applyAlignment="0" applyProtection="0">
      <alignment vertical="center"/>
    </xf>
    <xf numFmtId="0" fontId="7" fillId="6" borderId="2"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4" fillId="8" borderId="0" applyNumberFormat="0" applyBorder="0" applyAlignment="0" applyProtection="0">
      <alignment vertical="center"/>
    </xf>
    <xf numFmtId="0" fontId="6" fillId="5" borderId="0" applyNumberFormat="0" applyBorder="0" applyAlignment="0" applyProtection="0">
      <alignment vertical="center"/>
    </xf>
    <xf numFmtId="43" fontId="3" fillId="0" borderId="0" applyFont="0" applyFill="0" applyBorder="0" applyAlignment="0" applyProtection="0">
      <alignment vertical="center"/>
    </xf>
    <xf numFmtId="0" fontId="5" fillId="11" borderId="0" applyNumberFormat="0" applyBorder="0" applyAlignment="0" applyProtection="0">
      <alignment vertical="center"/>
    </xf>
    <xf numFmtId="0" fontId="8" fillId="0" borderId="0" applyNumberFormat="0" applyFill="0" applyBorder="0" applyAlignment="0" applyProtection="0">
      <alignment vertical="center"/>
    </xf>
    <xf numFmtId="9" fontId="3" fillId="0" borderId="0" applyFont="0" applyFill="0" applyBorder="0" applyAlignment="0" applyProtection="0">
      <alignment vertical="center"/>
    </xf>
    <xf numFmtId="0" fontId="11" fillId="0" borderId="0" applyNumberFormat="0" applyFill="0" applyBorder="0" applyAlignment="0" applyProtection="0">
      <alignment vertical="center"/>
    </xf>
    <xf numFmtId="0" fontId="3" fillId="12" borderId="5" applyNumberFormat="0" applyFont="0" applyAlignment="0" applyProtection="0">
      <alignment vertical="center"/>
    </xf>
    <xf numFmtId="0" fontId="5" fillId="13"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0" fillId="0" borderId="4" applyNumberFormat="0" applyFill="0" applyAlignment="0" applyProtection="0">
      <alignment vertical="center"/>
    </xf>
    <xf numFmtId="0" fontId="5" fillId="17" borderId="0" applyNumberFormat="0" applyBorder="0" applyAlignment="0" applyProtection="0">
      <alignment vertical="center"/>
    </xf>
    <xf numFmtId="0" fontId="12" fillId="0" borderId="8" applyNumberFormat="0" applyFill="0" applyAlignment="0" applyProtection="0">
      <alignment vertical="center"/>
    </xf>
    <xf numFmtId="0" fontId="5" fillId="20" borderId="0" applyNumberFormat="0" applyBorder="0" applyAlignment="0" applyProtection="0">
      <alignment vertical="center"/>
    </xf>
    <xf numFmtId="0" fontId="19" fillId="18" borderId="7" applyNumberFormat="0" applyAlignment="0" applyProtection="0">
      <alignment vertical="center"/>
    </xf>
    <xf numFmtId="0" fontId="20" fillId="18" borderId="2" applyNumberFormat="0" applyAlignment="0" applyProtection="0">
      <alignment vertical="center"/>
    </xf>
    <xf numFmtId="0" fontId="9" fillId="10" borderId="3" applyNumberFormat="0" applyAlignment="0" applyProtection="0">
      <alignment vertical="center"/>
    </xf>
    <xf numFmtId="0" fontId="4" fillId="15" borderId="0" applyNumberFormat="0" applyBorder="0" applyAlignment="0" applyProtection="0">
      <alignment vertical="center"/>
    </xf>
    <xf numFmtId="0" fontId="5" fillId="4" borderId="0" applyNumberFormat="0" applyBorder="0" applyAlignment="0" applyProtection="0">
      <alignment vertical="center"/>
    </xf>
    <xf numFmtId="0" fontId="15" fillId="0" borderId="6" applyNumberFormat="0" applyFill="0" applyAlignment="0" applyProtection="0">
      <alignment vertical="center"/>
    </xf>
    <xf numFmtId="0" fontId="21" fillId="0" borderId="9" applyNumberFormat="0" applyFill="0" applyAlignment="0" applyProtection="0">
      <alignment vertical="center"/>
    </xf>
    <xf numFmtId="0" fontId="18" fillId="16" borderId="0" applyNumberFormat="0" applyBorder="0" applyAlignment="0" applyProtection="0">
      <alignment vertical="center"/>
    </xf>
    <xf numFmtId="0" fontId="22" fillId="23" borderId="0" applyNumberFormat="0" applyBorder="0" applyAlignment="0" applyProtection="0">
      <alignment vertical="center"/>
    </xf>
    <xf numFmtId="0" fontId="4" fillId="9" borderId="0" applyNumberFormat="0" applyBorder="0" applyAlignment="0" applyProtection="0">
      <alignment vertical="center"/>
    </xf>
    <xf numFmtId="0" fontId="5" fillId="24" borderId="0" applyNumberFormat="0" applyBorder="0" applyAlignment="0" applyProtection="0">
      <alignment vertical="center"/>
    </xf>
    <xf numFmtId="0" fontId="4" fillId="25" borderId="0" applyNumberFormat="0" applyBorder="0" applyAlignment="0" applyProtection="0">
      <alignment vertical="center"/>
    </xf>
    <xf numFmtId="0" fontId="4" fillId="22" borderId="0" applyNumberFormat="0" applyBorder="0" applyAlignment="0" applyProtection="0">
      <alignment vertical="center"/>
    </xf>
    <xf numFmtId="0" fontId="4" fillId="21" borderId="0" applyNumberFormat="0" applyBorder="0" applyAlignment="0" applyProtection="0">
      <alignment vertical="center"/>
    </xf>
    <xf numFmtId="0" fontId="4" fillId="27" borderId="0" applyNumberFormat="0" applyBorder="0" applyAlignment="0" applyProtection="0">
      <alignment vertical="center"/>
    </xf>
    <xf numFmtId="0" fontId="5" fillId="29" borderId="0" applyNumberFormat="0" applyBorder="0" applyAlignment="0" applyProtection="0">
      <alignment vertical="center"/>
    </xf>
    <xf numFmtId="0" fontId="5" fillId="19" borderId="0" applyNumberFormat="0" applyBorder="0" applyAlignment="0" applyProtection="0">
      <alignment vertical="center"/>
    </xf>
    <xf numFmtId="0" fontId="4" fillId="30" borderId="0" applyNumberFormat="0" applyBorder="0" applyAlignment="0" applyProtection="0">
      <alignment vertical="center"/>
    </xf>
    <xf numFmtId="0" fontId="4" fillId="28" borderId="0" applyNumberFormat="0" applyBorder="0" applyAlignment="0" applyProtection="0">
      <alignment vertical="center"/>
    </xf>
    <xf numFmtId="0" fontId="5" fillId="7" borderId="0" applyNumberFormat="0" applyBorder="0" applyAlignment="0" applyProtection="0">
      <alignment vertical="center"/>
    </xf>
    <xf numFmtId="0" fontId="4" fillId="2" borderId="0" applyNumberFormat="0" applyBorder="0" applyAlignment="0" applyProtection="0">
      <alignment vertical="center"/>
    </xf>
    <xf numFmtId="0" fontId="5" fillId="26" borderId="0" applyNumberFormat="0" applyBorder="0" applyAlignment="0" applyProtection="0">
      <alignment vertical="center"/>
    </xf>
    <xf numFmtId="0" fontId="5" fillId="14" borderId="0" applyNumberFormat="0" applyBorder="0" applyAlignment="0" applyProtection="0">
      <alignment vertical="center"/>
    </xf>
    <xf numFmtId="0" fontId="4" fillId="31" borderId="0" applyNumberFormat="0" applyBorder="0" applyAlignment="0" applyProtection="0">
      <alignment vertical="center"/>
    </xf>
    <xf numFmtId="0" fontId="5" fillId="32" borderId="0" applyNumberFormat="0" applyBorder="0" applyAlignment="0" applyProtection="0">
      <alignment vertical="center"/>
    </xf>
  </cellStyleXfs>
  <cellXfs count="8">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3"/>
  <sheetViews>
    <sheetView tabSelected="1" workbookViewId="0">
      <selection activeCell="G12" sqref="G12"/>
    </sheetView>
  </sheetViews>
  <sheetFormatPr defaultColWidth="9" defaultRowHeight="13.5" outlineLevelCol="3"/>
  <cols>
    <col min="1" max="1" width="9" style="2"/>
    <col min="2" max="2" width="20.5" style="2" customWidth="1"/>
    <col min="3" max="3" width="17.125" style="2" customWidth="1"/>
    <col min="4" max="4" width="35.25" style="2" customWidth="1"/>
  </cols>
  <sheetData>
    <row r="1" ht="32" customHeight="1" spans="1:4">
      <c r="A1" s="3" t="s">
        <v>0</v>
      </c>
      <c r="B1" s="4"/>
      <c r="C1" s="4"/>
      <c r="D1" s="4"/>
    </row>
    <row r="2" ht="21" customHeight="1" spans="1:4">
      <c r="A2" s="5" t="s">
        <v>1</v>
      </c>
      <c r="B2" s="5" t="s">
        <v>2</v>
      </c>
      <c r="C2" s="5" t="s">
        <v>3</v>
      </c>
      <c r="D2" s="5" t="s">
        <v>4</v>
      </c>
    </row>
    <row r="3" s="1" customFormat="1" ht="15" customHeight="1" spans="1:4">
      <c r="A3" s="6">
        <v>1</v>
      </c>
      <c r="B3" s="6" t="str">
        <f>"甘林宏"</f>
        <v>甘林宏</v>
      </c>
      <c r="C3" s="6" t="str">
        <f t="shared" ref="C3:C14" si="0">"男"</f>
        <v>男</v>
      </c>
      <c r="D3" s="6" t="s">
        <v>5</v>
      </c>
    </row>
    <row r="4" s="1" customFormat="1" ht="15" customHeight="1" spans="1:4">
      <c r="A4" s="6">
        <v>2</v>
      </c>
      <c r="B4" s="6" t="str">
        <f>"周丽婷"</f>
        <v>周丽婷</v>
      </c>
      <c r="C4" s="6" t="str">
        <f t="shared" ref="C4:C7" si="1">"女"</f>
        <v>女</v>
      </c>
      <c r="D4" s="6" t="s">
        <v>6</v>
      </c>
    </row>
    <row r="5" s="1" customFormat="1" ht="15" customHeight="1" spans="1:4">
      <c r="A5" s="6">
        <v>3</v>
      </c>
      <c r="B5" s="6" t="str">
        <f>"陈美桦"</f>
        <v>陈美桦</v>
      </c>
      <c r="C5" s="6" t="str">
        <f t="shared" si="1"/>
        <v>女</v>
      </c>
      <c r="D5" s="6" t="s">
        <v>7</v>
      </c>
    </row>
    <row r="6" s="1" customFormat="1" ht="15" customHeight="1" spans="1:4">
      <c r="A6" s="6">
        <v>4</v>
      </c>
      <c r="B6" s="6" t="str">
        <f>"符克达"</f>
        <v>符克达</v>
      </c>
      <c r="C6" s="6" t="str">
        <f t="shared" si="0"/>
        <v>男</v>
      </c>
      <c r="D6" s="6" t="s">
        <v>8</v>
      </c>
    </row>
    <row r="7" s="1" customFormat="1" ht="15" customHeight="1" spans="1:4">
      <c r="A7" s="6">
        <v>5</v>
      </c>
      <c r="B7" s="6" t="str">
        <f>"甘燕莉"</f>
        <v>甘燕莉</v>
      </c>
      <c r="C7" s="6" t="str">
        <f t="shared" si="1"/>
        <v>女</v>
      </c>
      <c r="D7" s="6" t="s">
        <v>9</v>
      </c>
    </row>
    <row r="8" s="1" customFormat="1" ht="15" customHeight="1" spans="1:4">
      <c r="A8" s="6">
        <v>6</v>
      </c>
      <c r="B8" s="6" t="str">
        <f>"徐士轩"</f>
        <v>徐士轩</v>
      </c>
      <c r="C8" s="6" t="str">
        <f t="shared" si="0"/>
        <v>男</v>
      </c>
      <c r="D8" s="6" t="s">
        <v>10</v>
      </c>
    </row>
    <row r="9" s="1" customFormat="1" ht="15" customHeight="1" spans="1:4">
      <c r="A9" s="6">
        <v>7</v>
      </c>
      <c r="B9" s="6" t="str">
        <f>"刘国川"</f>
        <v>刘国川</v>
      </c>
      <c r="C9" s="6" t="str">
        <f t="shared" si="0"/>
        <v>男</v>
      </c>
      <c r="D9" s="6" t="s">
        <v>11</v>
      </c>
    </row>
    <row r="10" s="1" customFormat="1" ht="15" customHeight="1" spans="1:4">
      <c r="A10" s="6">
        <v>8</v>
      </c>
      <c r="B10" s="6" t="str">
        <f>"符仁成"</f>
        <v>符仁成</v>
      </c>
      <c r="C10" s="6" t="str">
        <f t="shared" si="0"/>
        <v>男</v>
      </c>
      <c r="D10" s="6" t="s">
        <v>12</v>
      </c>
    </row>
    <row r="11" s="1" customFormat="1" ht="15" customHeight="1" spans="1:4">
      <c r="A11" s="6">
        <v>9</v>
      </c>
      <c r="B11" s="6" t="str">
        <f>"李福全"</f>
        <v>李福全</v>
      </c>
      <c r="C11" s="6" t="str">
        <f t="shared" si="0"/>
        <v>男</v>
      </c>
      <c r="D11" s="6" t="s">
        <v>13</v>
      </c>
    </row>
    <row r="12" s="1" customFormat="1" ht="15" customHeight="1" spans="1:4">
      <c r="A12" s="6">
        <v>10</v>
      </c>
      <c r="B12" s="6" t="str">
        <f>"赵宗超"</f>
        <v>赵宗超</v>
      </c>
      <c r="C12" s="6" t="str">
        <f t="shared" si="0"/>
        <v>男</v>
      </c>
      <c r="D12" s="6" t="s">
        <v>14</v>
      </c>
    </row>
    <row r="13" s="1" customFormat="1" ht="15" customHeight="1" spans="1:4">
      <c r="A13" s="6">
        <v>11</v>
      </c>
      <c r="B13" s="6" t="str">
        <f>"周才宝"</f>
        <v>周才宝</v>
      </c>
      <c r="C13" s="6" t="str">
        <f t="shared" si="0"/>
        <v>男</v>
      </c>
      <c r="D13" s="6" t="s">
        <v>15</v>
      </c>
    </row>
    <row r="14" s="1" customFormat="1" ht="15" customHeight="1" spans="1:4">
      <c r="A14" s="6">
        <v>12</v>
      </c>
      <c r="B14" s="6" t="str">
        <f>"王文浩"</f>
        <v>王文浩</v>
      </c>
      <c r="C14" s="6" t="str">
        <f t="shared" si="0"/>
        <v>男</v>
      </c>
      <c r="D14" s="6" t="s">
        <v>16</v>
      </c>
    </row>
    <row r="15" s="1" customFormat="1" ht="15" customHeight="1" spans="1:4">
      <c r="A15" s="6">
        <v>13</v>
      </c>
      <c r="B15" s="6" t="str">
        <f>"苏丽美"</f>
        <v>苏丽美</v>
      </c>
      <c r="C15" s="6" t="str">
        <f>"女"</f>
        <v>女</v>
      </c>
      <c r="D15" s="6" t="s">
        <v>17</v>
      </c>
    </row>
    <row r="16" s="1" customFormat="1" ht="15" customHeight="1" spans="1:4">
      <c r="A16" s="6">
        <v>14</v>
      </c>
      <c r="B16" s="6" t="str">
        <f>"许昭文"</f>
        <v>许昭文</v>
      </c>
      <c r="C16" s="6" t="str">
        <f t="shared" ref="C16:C21" si="2">"男"</f>
        <v>男</v>
      </c>
      <c r="D16" s="6" t="s">
        <v>18</v>
      </c>
    </row>
    <row r="17" s="1" customFormat="1" ht="15" customHeight="1" spans="1:4">
      <c r="A17" s="6">
        <v>15</v>
      </c>
      <c r="B17" s="6" t="str">
        <f>"石文升"</f>
        <v>石文升</v>
      </c>
      <c r="C17" s="6" t="str">
        <f t="shared" si="2"/>
        <v>男</v>
      </c>
      <c r="D17" s="6" t="s">
        <v>19</v>
      </c>
    </row>
    <row r="18" s="1" customFormat="1" ht="15" customHeight="1" spans="1:4">
      <c r="A18" s="6">
        <v>16</v>
      </c>
      <c r="B18" s="6" t="str">
        <f>"文臻"</f>
        <v>文臻</v>
      </c>
      <c r="C18" s="6" t="str">
        <f t="shared" si="2"/>
        <v>男</v>
      </c>
      <c r="D18" s="6" t="s">
        <v>20</v>
      </c>
    </row>
    <row r="19" s="1" customFormat="1" ht="15" customHeight="1" spans="1:4">
      <c r="A19" s="6">
        <v>17</v>
      </c>
      <c r="B19" s="6" t="str">
        <f>"王陈宾"</f>
        <v>王陈宾</v>
      </c>
      <c r="C19" s="6" t="str">
        <f t="shared" si="2"/>
        <v>男</v>
      </c>
      <c r="D19" s="6" t="s">
        <v>21</v>
      </c>
    </row>
    <row r="20" s="1" customFormat="1" ht="15" customHeight="1" spans="1:4">
      <c r="A20" s="6">
        <v>18</v>
      </c>
      <c r="B20" s="6" t="str">
        <f>"卢瑞谋"</f>
        <v>卢瑞谋</v>
      </c>
      <c r="C20" s="6" t="str">
        <f t="shared" si="2"/>
        <v>男</v>
      </c>
      <c r="D20" s="6" t="s">
        <v>22</v>
      </c>
    </row>
    <row r="21" s="1" customFormat="1" ht="15" customHeight="1" spans="1:4">
      <c r="A21" s="6">
        <v>19</v>
      </c>
      <c r="B21" s="6" t="str">
        <f>"高芳禄"</f>
        <v>高芳禄</v>
      </c>
      <c r="C21" s="6" t="str">
        <f t="shared" si="2"/>
        <v>男</v>
      </c>
      <c r="D21" s="6" t="s">
        <v>23</v>
      </c>
    </row>
    <row r="22" s="1" customFormat="1" ht="15" customHeight="1" spans="1:4">
      <c r="A22" s="6">
        <v>20</v>
      </c>
      <c r="B22" s="6" t="str">
        <f>"陈永星"</f>
        <v>陈永星</v>
      </c>
      <c r="C22" s="6" t="str">
        <f t="shared" ref="C22:C25" si="3">"女"</f>
        <v>女</v>
      </c>
      <c r="D22" s="6" t="s">
        <v>24</v>
      </c>
    </row>
    <row r="23" s="1" customFormat="1" ht="15" customHeight="1" spans="1:4">
      <c r="A23" s="6">
        <v>21</v>
      </c>
      <c r="B23" s="6" t="str">
        <f>"林志丽"</f>
        <v>林志丽</v>
      </c>
      <c r="C23" s="6" t="str">
        <f t="shared" si="3"/>
        <v>女</v>
      </c>
      <c r="D23" s="6" t="s">
        <v>25</v>
      </c>
    </row>
    <row r="24" s="1" customFormat="1" ht="15" customHeight="1" spans="1:4">
      <c r="A24" s="6">
        <v>22</v>
      </c>
      <c r="B24" s="6" t="str">
        <f>" 文晔"</f>
        <v> 文晔</v>
      </c>
      <c r="C24" s="6" t="str">
        <f t="shared" ref="C24:C29" si="4">"男"</f>
        <v>男</v>
      </c>
      <c r="D24" s="6" t="s">
        <v>26</v>
      </c>
    </row>
    <row r="25" s="1" customFormat="1" ht="15" customHeight="1" spans="1:4">
      <c r="A25" s="6">
        <v>23</v>
      </c>
      <c r="B25" s="6" t="str">
        <f>"杨娇艳"</f>
        <v>杨娇艳</v>
      </c>
      <c r="C25" s="6" t="str">
        <f t="shared" si="3"/>
        <v>女</v>
      </c>
      <c r="D25" s="6" t="s">
        <v>27</v>
      </c>
    </row>
    <row r="26" s="1" customFormat="1" ht="15" customHeight="1" spans="1:4">
      <c r="A26" s="6">
        <v>24</v>
      </c>
      <c r="B26" s="6" t="str">
        <f>"韩坚"</f>
        <v>韩坚</v>
      </c>
      <c r="C26" s="6" t="str">
        <f t="shared" si="4"/>
        <v>男</v>
      </c>
      <c r="D26" s="6" t="s">
        <v>28</v>
      </c>
    </row>
    <row r="27" s="1" customFormat="1" ht="15" customHeight="1" spans="1:4">
      <c r="A27" s="6">
        <v>25</v>
      </c>
      <c r="B27" s="6" t="str">
        <f>"卢承礼"</f>
        <v>卢承礼</v>
      </c>
      <c r="C27" s="6" t="str">
        <f t="shared" si="4"/>
        <v>男</v>
      </c>
      <c r="D27" s="6" t="s">
        <v>29</v>
      </c>
    </row>
    <row r="28" s="1" customFormat="1" ht="15" customHeight="1" spans="1:4">
      <c r="A28" s="6">
        <v>26</v>
      </c>
      <c r="B28" s="6" t="str">
        <f>"符云平"</f>
        <v>符云平</v>
      </c>
      <c r="C28" s="6" t="str">
        <f t="shared" si="4"/>
        <v>男</v>
      </c>
      <c r="D28" s="6" t="s">
        <v>30</v>
      </c>
    </row>
    <row r="29" s="1" customFormat="1" ht="15" customHeight="1" spans="1:4">
      <c r="A29" s="6">
        <v>27</v>
      </c>
      <c r="B29" s="6" t="str">
        <f>"文迎"</f>
        <v>文迎</v>
      </c>
      <c r="C29" s="6" t="str">
        <f t="shared" si="4"/>
        <v>男</v>
      </c>
      <c r="D29" s="6" t="s">
        <v>31</v>
      </c>
    </row>
    <row r="30" s="1" customFormat="1" ht="15" customHeight="1" spans="1:4">
      <c r="A30" s="6">
        <v>28</v>
      </c>
      <c r="B30" s="6" t="str">
        <f>"张东雅"</f>
        <v>张东雅</v>
      </c>
      <c r="C30" s="6" t="str">
        <f t="shared" ref="C30:C35" si="5">"女"</f>
        <v>女</v>
      </c>
      <c r="D30" s="6" t="s">
        <v>32</v>
      </c>
    </row>
    <row r="31" s="1" customFormat="1" ht="15" customHeight="1" spans="1:4">
      <c r="A31" s="6">
        <v>29</v>
      </c>
      <c r="B31" s="6" t="str">
        <f>"陈芳"</f>
        <v>陈芳</v>
      </c>
      <c r="C31" s="6" t="str">
        <f t="shared" si="5"/>
        <v>女</v>
      </c>
      <c r="D31" s="6" t="s">
        <v>33</v>
      </c>
    </row>
    <row r="32" s="1" customFormat="1" ht="15" customHeight="1" spans="1:4">
      <c r="A32" s="6">
        <v>30</v>
      </c>
      <c r="B32" s="6" t="str">
        <f>"冯剑雄"</f>
        <v>冯剑雄</v>
      </c>
      <c r="C32" s="6" t="str">
        <f t="shared" ref="C32:C36" si="6">"男"</f>
        <v>男</v>
      </c>
      <c r="D32" s="6" t="s">
        <v>34</v>
      </c>
    </row>
    <row r="33" s="1" customFormat="1" ht="15" customHeight="1" spans="1:4">
      <c r="A33" s="6">
        <v>31</v>
      </c>
      <c r="B33" s="6" t="str">
        <f>"王夏"</f>
        <v>王夏</v>
      </c>
      <c r="C33" s="6" t="str">
        <f t="shared" si="6"/>
        <v>男</v>
      </c>
      <c r="D33" s="6" t="s">
        <v>35</v>
      </c>
    </row>
    <row r="34" s="1" customFormat="1" ht="15" customHeight="1" spans="1:4">
      <c r="A34" s="6">
        <v>32</v>
      </c>
      <c r="B34" s="6" t="str">
        <f>"赖梅珍"</f>
        <v>赖梅珍</v>
      </c>
      <c r="C34" s="6" t="str">
        <f t="shared" si="5"/>
        <v>女</v>
      </c>
      <c r="D34" s="6" t="s">
        <v>36</v>
      </c>
    </row>
    <row r="35" s="1" customFormat="1" ht="15" customHeight="1" spans="1:4">
      <c r="A35" s="6">
        <v>33</v>
      </c>
      <c r="B35" s="6" t="str">
        <f>"高瑞秋"</f>
        <v>高瑞秋</v>
      </c>
      <c r="C35" s="6" t="str">
        <f t="shared" si="5"/>
        <v>女</v>
      </c>
      <c r="D35" s="6" t="s">
        <v>37</v>
      </c>
    </row>
    <row r="36" s="1" customFormat="1" ht="15" customHeight="1" spans="1:4">
      <c r="A36" s="6">
        <v>34</v>
      </c>
      <c r="B36" s="6" t="str">
        <f>"王远庆"</f>
        <v>王远庆</v>
      </c>
      <c r="C36" s="6" t="str">
        <f t="shared" si="6"/>
        <v>男</v>
      </c>
      <c r="D36" s="6" t="s">
        <v>38</v>
      </c>
    </row>
    <row r="37" s="1" customFormat="1" ht="15" customHeight="1" spans="1:4">
      <c r="A37" s="6">
        <v>35</v>
      </c>
      <c r="B37" s="6" t="str">
        <f>"陈春英"</f>
        <v>陈春英</v>
      </c>
      <c r="C37" s="6" t="str">
        <f t="shared" ref="C37:C42" si="7">"女"</f>
        <v>女</v>
      </c>
      <c r="D37" s="6" t="s">
        <v>39</v>
      </c>
    </row>
    <row r="38" s="1" customFormat="1" ht="15" customHeight="1" spans="1:4">
      <c r="A38" s="6">
        <v>36</v>
      </c>
      <c r="B38" s="6" t="str">
        <f>"黄辉"</f>
        <v>黄辉</v>
      </c>
      <c r="C38" s="6" t="str">
        <f t="shared" ref="C38:C41" si="8">"男"</f>
        <v>男</v>
      </c>
      <c r="D38" s="6" t="s">
        <v>40</v>
      </c>
    </row>
    <row r="39" s="1" customFormat="1" ht="15" customHeight="1" spans="1:4">
      <c r="A39" s="6">
        <v>37</v>
      </c>
      <c r="B39" s="6" t="str">
        <f>"符晓飞"</f>
        <v>符晓飞</v>
      </c>
      <c r="C39" s="6" t="str">
        <f t="shared" si="8"/>
        <v>男</v>
      </c>
      <c r="D39" s="6" t="s">
        <v>41</v>
      </c>
    </row>
    <row r="40" s="1" customFormat="1" ht="15" customHeight="1" spans="1:4">
      <c r="A40" s="6">
        <v>38</v>
      </c>
      <c r="B40" s="6" t="str">
        <f>"符尚玲"</f>
        <v>符尚玲</v>
      </c>
      <c r="C40" s="6" t="str">
        <f t="shared" si="7"/>
        <v>女</v>
      </c>
      <c r="D40" s="6" t="s">
        <v>42</v>
      </c>
    </row>
    <row r="41" s="1" customFormat="1" ht="15" customHeight="1" spans="1:4">
      <c r="A41" s="6">
        <v>39</v>
      </c>
      <c r="B41" s="6" t="str">
        <f>"陈华文"</f>
        <v>陈华文</v>
      </c>
      <c r="C41" s="6" t="str">
        <f t="shared" si="8"/>
        <v>男</v>
      </c>
      <c r="D41" s="6" t="s">
        <v>43</v>
      </c>
    </row>
    <row r="42" s="1" customFormat="1" ht="15" customHeight="1" spans="1:4">
      <c r="A42" s="6">
        <v>40</v>
      </c>
      <c r="B42" s="6" t="str">
        <f>"林志秀"</f>
        <v>林志秀</v>
      </c>
      <c r="C42" s="6" t="str">
        <f t="shared" si="7"/>
        <v>女</v>
      </c>
      <c r="D42" s="6" t="s">
        <v>44</v>
      </c>
    </row>
    <row r="43" s="1" customFormat="1" ht="15" customHeight="1" spans="1:4">
      <c r="A43" s="6">
        <v>41</v>
      </c>
      <c r="B43" s="6" t="str">
        <f>"林少坤"</f>
        <v>林少坤</v>
      </c>
      <c r="C43" s="6" t="str">
        <f t="shared" ref="C43:C46" si="9">"男"</f>
        <v>男</v>
      </c>
      <c r="D43" s="6" t="s">
        <v>45</v>
      </c>
    </row>
    <row r="44" s="1" customFormat="1" ht="15" customHeight="1" spans="1:4">
      <c r="A44" s="6">
        <v>42</v>
      </c>
      <c r="B44" s="6" t="str">
        <f>"王涛"</f>
        <v>王涛</v>
      </c>
      <c r="C44" s="6" t="str">
        <f t="shared" si="9"/>
        <v>男</v>
      </c>
      <c r="D44" s="6" t="s">
        <v>46</v>
      </c>
    </row>
    <row r="45" s="1" customFormat="1" ht="15" customHeight="1" spans="1:4">
      <c r="A45" s="6">
        <v>43</v>
      </c>
      <c r="B45" s="6" t="str">
        <f>"王润羽"</f>
        <v>王润羽</v>
      </c>
      <c r="C45" s="6" t="str">
        <f t="shared" si="9"/>
        <v>男</v>
      </c>
      <c r="D45" s="6" t="s">
        <v>5</v>
      </c>
    </row>
    <row r="46" s="1" customFormat="1" ht="15" customHeight="1" spans="1:4">
      <c r="A46" s="6">
        <v>44</v>
      </c>
      <c r="B46" s="6" t="str">
        <f>"张东将"</f>
        <v>张东将</v>
      </c>
      <c r="C46" s="6" t="str">
        <f t="shared" si="9"/>
        <v>男</v>
      </c>
      <c r="D46" s="6" t="s">
        <v>47</v>
      </c>
    </row>
    <row r="47" s="1" customFormat="1" ht="15" customHeight="1" spans="1:4">
      <c r="A47" s="6">
        <v>45</v>
      </c>
      <c r="B47" s="6" t="str">
        <f>"符小春"</f>
        <v>符小春</v>
      </c>
      <c r="C47" s="6" t="str">
        <f t="shared" ref="C47:C51" si="10">"女"</f>
        <v>女</v>
      </c>
      <c r="D47" s="6" t="s">
        <v>48</v>
      </c>
    </row>
    <row r="48" s="1" customFormat="1" ht="15" customHeight="1" spans="1:4">
      <c r="A48" s="6">
        <v>46</v>
      </c>
      <c r="B48" s="6" t="str">
        <f>"何永康"</f>
        <v>何永康</v>
      </c>
      <c r="C48" s="6" t="str">
        <f>"男"</f>
        <v>男</v>
      </c>
      <c r="D48" s="6" t="s">
        <v>49</v>
      </c>
    </row>
    <row r="49" s="1" customFormat="1" ht="15" customHeight="1" spans="1:4">
      <c r="A49" s="6">
        <v>47</v>
      </c>
      <c r="B49" s="6" t="str">
        <f>"吴玉雪"</f>
        <v>吴玉雪</v>
      </c>
      <c r="C49" s="6" t="str">
        <f t="shared" si="10"/>
        <v>女</v>
      </c>
      <c r="D49" s="6" t="s">
        <v>50</v>
      </c>
    </row>
    <row r="50" s="1" customFormat="1" ht="15" customHeight="1" spans="1:4">
      <c r="A50" s="6">
        <v>48</v>
      </c>
      <c r="B50" s="6" t="str">
        <f>"李家利"</f>
        <v>李家利</v>
      </c>
      <c r="C50" s="6" t="str">
        <f>"男"</f>
        <v>男</v>
      </c>
      <c r="D50" s="6" t="s">
        <v>51</v>
      </c>
    </row>
    <row r="51" s="1" customFormat="1" ht="15" customHeight="1" spans="1:4">
      <c r="A51" s="6">
        <v>49</v>
      </c>
      <c r="B51" s="6" t="str">
        <f>"张东梅"</f>
        <v>张东梅</v>
      </c>
      <c r="C51" s="6" t="str">
        <f t="shared" si="10"/>
        <v>女</v>
      </c>
      <c r="D51" s="6" t="s">
        <v>52</v>
      </c>
    </row>
    <row r="52" s="1" customFormat="1" spans="1:4">
      <c r="A52" s="7"/>
      <c r="B52" s="7"/>
      <c r="C52" s="7"/>
      <c r="D52" s="7"/>
    </row>
    <row r="53" s="1" customFormat="1" spans="1:4">
      <c r="A53" s="7"/>
      <c r="B53" s="7"/>
      <c r="C53" s="7"/>
      <c r="D53" s="7"/>
    </row>
  </sheetData>
  <sheetProtection password="C4E7" sheet="1" objects="1"/>
  <protectedRanges>
    <protectedRange sqref="B2:D2" name="区域1"/>
  </protectedRanges>
  <autoFilter ref="A1:D51">
    <extLst/>
  </autoFilter>
  <mergeCells count="1">
    <mergeCell ref="A1:D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cp:lastModifiedBy>
  <dcterms:created xsi:type="dcterms:W3CDTF">2021-06-08T03:50:44Z</dcterms:created>
  <dcterms:modified xsi:type="dcterms:W3CDTF">2021-06-08T07:21:38Z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7B554447076E4BD3A6FE7464F53B671A</vt:lpwstr>
  </property>
  <property fmtid="{D5CDD505-2E9C-101B-9397-08002B2CF9AE}" pid="3" name="KSOProductBuildVer">
    <vt:lpwstr>2052-11.1.0.10495</vt:lpwstr>
  </property>
</Properties>
</file>